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2" yWindow="516" windowWidth="15576" windowHeight="8940"/>
  </bookViews>
  <sheets>
    <sheet name="2019год" sheetId="3" r:id="rId1"/>
  </sheets>
  <definedNames>
    <definedName name="_xlnm.Print_Titles" localSheetId="0">'2019год'!$11:$13</definedName>
    <definedName name="_xlnm.Print_Area" localSheetId="0">'2019год'!$A$1:$F$39</definedName>
  </definedNames>
  <calcPr calcId="125725"/>
</workbook>
</file>

<file path=xl/calcChain.xml><?xml version="1.0" encoding="utf-8"?>
<calcChain xmlns="http://schemas.openxmlformats.org/spreadsheetml/2006/main">
  <c r="F26" i="3"/>
  <c r="F25" s="1"/>
  <c r="F16"/>
  <c r="F15" s="1"/>
  <c r="F14" s="1"/>
  <c r="F35"/>
  <c r="F34" s="1"/>
  <c r="F33" s="1"/>
  <c r="F19"/>
  <c r="F18" s="1"/>
  <c r="F38" l="1"/>
</calcChain>
</file>

<file path=xl/sharedStrings.xml><?xml version="1.0" encoding="utf-8"?>
<sst xmlns="http://schemas.openxmlformats.org/spreadsheetml/2006/main" count="115" uniqueCount="47">
  <si>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</si>
  <si>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</si>
  <si>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</si>
  <si>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</si>
  <si>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</si>
  <si>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Управление дорожного хозяйства и строительства Администрации города Смоленска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</si>
  <si>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</si>
  <si>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</si>
  <si>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</si>
  <si>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</si>
  <si>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</si>
  <si>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</si>
  <si>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</si>
  <si>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</si>
  <si>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</si>
  <si>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</si>
  <si>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</si>
  <si>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</si>
  <si>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</si>
  <si>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</si>
  <si>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</si>
  <si>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</si>
  <si>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</si>
  <si>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0920000000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</si>
  <si>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</si>
  <si>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0920100000</t>
  </si>
  <si>
    <t>0920120330</t>
  </si>
  <si>
    <t>0920120340</t>
  </si>
  <si>
    <t>09201S1570</t>
  </si>
  <si>
    <t>Бюджетные инвестиции</t>
  </si>
  <si>
    <t>410</t>
  </si>
  <si>
    <t>Подпрограмма "Обеспечение безопасности дорожного движения на территории города Смоленска"</t>
  </si>
  <si>
    <t>0940000000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</si>
  <si>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</si>
  <si>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0940100000</t>
  </si>
  <si>
    <t>0940120360</t>
  </si>
  <si>
    <t>0940121290</t>
  </si>
  <si>
    <t>Смоленского городского</t>
  </si>
  <si>
    <t>тыс. руб.</t>
  </si>
  <si>
    <t>Сумма</t>
  </si>
  <si>
    <t>ИТОГО</t>
  </si>
  <si>
    <t>Приложение № 28</t>
  </si>
  <si>
    <t xml:space="preserve">Муниципальная программа "Развитие дорожной инфраструктуры города Смоленска" </t>
  </si>
  <si>
    <t>Распределение средств муниципального дорожного фонда города Смоленска на финансирование расходов по обеспечению дорожной деятельности по направлениям расходов и главным распорядителям бюджетных средств на 2019 год</t>
  </si>
  <si>
    <t>к решению 45-й сессии</t>
  </si>
  <si>
    <t>Совета V   созыва</t>
  </si>
  <si>
    <t>от 21.12.2018 № 746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</si>
</sst>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3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1" fillId="0" borderId="1" xfId="0" applyFont="1" applyBorder="1"/>
    <xf numFmtId="22" fontId="11" fillId="0" borderId="1" xfId="0" applyNumberFormat="1" applyFont="1" applyBorder="1"/>
    <xf numFmtId="0" fontId="11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5" fillId="0" borderId="1" xfId="0" applyFont="1" applyBorder="1"/>
    <xf numFmtId="0" fontId="16" fillId="0" borderId="1" xfId="0" applyFont="1" applyBorder="1"/>
    <xf numFmtId="165" fontId="0" fillId="0" borderId="1" xfId="0" applyNumberFormat="1" applyBorder="1"/>
    <xf numFmtId="165" fontId="0" fillId="0" borderId="1" xfId="0" applyNumberFormat="1" applyFill="1" applyBorder="1"/>
    <xf numFmtId="0" fontId="0" fillId="0" borderId="1" xfId="0" applyFill="1" applyBorder="1"/>
    <xf numFmtId="0" fontId="12" fillId="0" borderId="1" xfId="0" applyFont="1" applyBorder="1"/>
    <xf numFmtId="164" fontId="15" fillId="0" borderId="1" xfId="0" applyNumberFormat="1" applyFont="1" applyBorder="1"/>
    <xf numFmtId="0" fontId="18" fillId="0" borderId="20" xfId="7" quotePrefix="1" applyNumberFormat="1" applyFont="1" applyFill="1" applyBorder="1" applyProtection="1">
      <alignment horizontal="left" vertical="top" wrapText="1"/>
    </xf>
    <xf numFmtId="49" fontId="18" fillId="0" borderId="20" xfId="8" applyFont="1" applyFill="1" applyBorder="1" applyProtection="1">
      <alignment horizontal="center" vertical="top" shrinkToFit="1"/>
    </xf>
    <xf numFmtId="164" fontId="18" fillId="0" borderId="20" xfId="9" applyFont="1" applyFill="1" applyBorder="1" applyProtection="1">
      <alignment horizontal="right" vertical="top" shrinkToFit="1"/>
    </xf>
    <xf numFmtId="0" fontId="18" fillId="0" borderId="20" xfId="11" quotePrefix="1" applyNumberFormat="1" applyFont="1" applyFill="1" applyBorder="1" applyProtection="1">
      <alignment horizontal="left" vertical="top" wrapText="1"/>
    </xf>
    <xf numFmtId="49" fontId="18" fillId="0" borderId="20" xfId="12" applyFont="1" applyFill="1" applyBorder="1" applyProtection="1">
      <alignment horizontal="center" vertical="top" shrinkToFit="1"/>
    </xf>
    <xf numFmtId="164" fontId="18" fillId="0" borderId="20" xfId="13" applyFont="1" applyFill="1" applyBorder="1" applyProtection="1">
      <alignment horizontal="right" vertical="top" shrinkToFit="1"/>
    </xf>
    <xf numFmtId="0" fontId="18" fillId="0" borderId="20" xfId="15" quotePrefix="1" applyNumberFormat="1" applyFont="1" applyFill="1" applyBorder="1" applyProtection="1">
      <alignment horizontal="left" vertical="top" wrapText="1"/>
    </xf>
    <xf numFmtId="49" fontId="18" fillId="0" borderId="20" xfId="16" applyFont="1" applyFill="1" applyBorder="1" applyProtection="1">
      <alignment horizontal="center" vertical="top" shrinkToFit="1"/>
    </xf>
    <xf numFmtId="0" fontId="18" fillId="0" borderId="20" xfId="19" quotePrefix="1" applyNumberFormat="1" applyFont="1" applyFill="1" applyBorder="1" applyProtection="1">
      <alignment horizontal="left" vertical="top" wrapText="1"/>
    </xf>
    <xf numFmtId="49" fontId="18" fillId="0" borderId="20" xfId="20" applyFont="1" applyFill="1" applyBorder="1" applyProtection="1">
      <alignment horizontal="center" vertical="top" shrinkToFit="1"/>
    </xf>
    <xf numFmtId="164" fontId="18" fillId="0" borderId="20" xfId="17" applyFont="1" applyFill="1" applyBorder="1" applyProtection="1">
      <alignment horizontal="right" vertical="top" shrinkToFit="1"/>
    </xf>
    <xf numFmtId="0" fontId="19" fillId="0" borderId="20" xfId="21" quotePrefix="1" applyNumberFormat="1" applyFont="1" applyFill="1" applyBorder="1" applyProtection="1">
      <alignment horizontal="left" vertical="top" wrapText="1"/>
    </xf>
    <xf numFmtId="49" fontId="19" fillId="0" borderId="20" xfId="22" applyFont="1" applyFill="1" applyBorder="1" applyProtection="1">
      <alignment horizontal="center" vertical="top" shrinkToFit="1"/>
    </xf>
    <xf numFmtId="164" fontId="19" fillId="0" borderId="20" xfId="17" applyFont="1" applyFill="1" applyBorder="1" applyProtection="1">
      <alignment horizontal="right" vertical="top" shrinkToFit="1"/>
    </xf>
    <xf numFmtId="0" fontId="19" fillId="0" borderId="20" xfId="23" quotePrefix="1" applyNumberFormat="1" applyFont="1" applyFill="1" applyBorder="1" applyProtection="1">
      <alignment horizontal="left" vertical="top" wrapText="1"/>
    </xf>
    <xf numFmtId="49" fontId="19" fillId="0" borderId="20" xfId="24" applyFont="1" applyFill="1" applyBorder="1" applyProtection="1">
      <alignment horizontal="center" vertical="top" shrinkToFit="1"/>
    </xf>
    <xf numFmtId="0" fontId="19" fillId="0" borderId="20" xfId="25" quotePrefix="1" applyNumberFormat="1" applyFont="1" applyFill="1" applyBorder="1" applyProtection="1">
      <alignment horizontal="left" vertical="top" wrapText="1"/>
    </xf>
    <xf numFmtId="49" fontId="19" fillId="0" borderId="20" xfId="26" applyFont="1" applyFill="1" applyBorder="1" applyProtection="1">
      <alignment horizontal="center" vertical="top" shrinkToFit="1"/>
    </xf>
    <xf numFmtId="0" fontId="14" fillId="0" borderId="20" xfId="0" applyFont="1" applyBorder="1" applyAlignment="1">
      <alignment horizontal="center" vertical="center" wrapText="1"/>
    </xf>
    <xf numFmtId="0" fontId="20" fillId="0" borderId="20" xfId="3" quotePrefix="1" applyNumberFormat="1" applyFont="1" applyFill="1" applyBorder="1" applyProtection="1">
      <alignment horizontal="left" vertical="top" wrapText="1"/>
    </xf>
    <xf numFmtId="49" fontId="20" fillId="0" borderId="20" xfId="4" applyFont="1" applyFill="1" applyBorder="1" applyProtection="1">
      <alignment horizontal="center" vertical="top" wrapText="1" shrinkToFit="1"/>
    </xf>
    <xf numFmtId="164" fontId="20" fillId="0" borderId="20" xfId="5" applyFont="1" applyFill="1" applyBorder="1" applyProtection="1">
      <alignment horizontal="right" vertical="top" wrapText="1" shrinkToFit="1"/>
    </xf>
    <xf numFmtId="0" fontId="9" fillId="0" borderId="20" xfId="0" applyFont="1" applyBorder="1"/>
    <xf numFmtId="164" fontId="9" fillId="0" borderId="20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view="pageBreakPreview" zoomScale="87" zoomScaleNormal="100" zoomScaleSheetLayoutView="87" workbookViewId="0">
      <selection activeCell="D5" sqref="D5:F5"/>
    </sheetView>
  </sheetViews>
  <sheetFormatPr defaultColWidth="9.109375" defaultRowHeight="13.2" outlineLevelRow="4"/>
  <cols>
    <col min="1" max="1" width="37.5546875" style="18" customWidth="1"/>
    <col min="2" max="3" width="8.6640625" style="18" customWidth="1"/>
    <col min="4" max="4" width="13.33203125" style="18" customWidth="1"/>
    <col min="5" max="5" width="8.6640625" style="18" customWidth="1"/>
    <col min="6" max="6" width="20.109375" style="18" customWidth="1"/>
    <col min="7" max="7" width="17.44140625" style="18" customWidth="1"/>
    <col min="8" max="8" width="13.44140625" style="18" customWidth="1"/>
    <col min="9" max="16384" width="9.109375" style="18"/>
  </cols>
  <sheetData>
    <row r="1" spans="1:9" s="4" customFormat="1" ht="16.2">
      <c r="A1" s="1"/>
      <c r="B1" s="1"/>
      <c r="C1" s="1"/>
      <c r="D1" s="2" t="s">
        <v>41</v>
      </c>
      <c r="E1" s="2"/>
      <c r="F1" s="2"/>
      <c r="G1" s="3"/>
      <c r="H1" s="1"/>
      <c r="I1" s="1"/>
    </row>
    <row r="2" spans="1:9" s="4" customFormat="1" ht="16.2">
      <c r="A2" s="1"/>
      <c r="B2" s="1"/>
      <c r="C2" s="1"/>
      <c r="D2" s="44" t="s">
        <v>44</v>
      </c>
      <c r="E2" s="44"/>
      <c r="F2" s="44"/>
      <c r="H2" s="1"/>
      <c r="I2" s="1"/>
    </row>
    <row r="3" spans="1:9" s="4" customFormat="1" ht="16.2">
      <c r="A3" s="5"/>
      <c r="B3" s="1"/>
      <c r="C3" s="1"/>
      <c r="D3" s="2" t="s">
        <v>37</v>
      </c>
      <c r="E3" s="2"/>
      <c r="F3" s="2"/>
      <c r="H3" s="1"/>
      <c r="I3" s="1"/>
    </row>
    <row r="4" spans="1:9" s="4" customFormat="1" ht="15.6">
      <c r="D4" s="2" t="s">
        <v>45</v>
      </c>
    </row>
    <row r="5" spans="1:9" s="4" customFormat="1" ht="15.75" customHeight="1">
      <c r="A5" s="1"/>
      <c r="B5" s="1"/>
      <c r="C5" s="1"/>
      <c r="D5" s="45" t="s">
        <v>46</v>
      </c>
      <c r="E5" s="45"/>
      <c r="F5" s="45"/>
      <c r="H5" s="1"/>
      <c r="I5" s="1"/>
    </row>
    <row r="6" spans="1:9" s="4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s="4" customFormat="1" ht="77.099999999999994" customHeight="1">
      <c r="A7" s="46" t="s">
        <v>43</v>
      </c>
      <c r="B7" s="46"/>
      <c r="C7" s="46"/>
      <c r="D7" s="46"/>
      <c r="E7" s="46"/>
      <c r="F7" s="46"/>
      <c r="G7" s="1"/>
      <c r="H7" s="1"/>
      <c r="I7" s="1"/>
    </row>
    <row r="8" spans="1:9" s="4" customFormat="1" ht="15.6" hidden="1">
      <c r="A8" s="6"/>
      <c r="B8" s="6"/>
      <c r="C8" s="6"/>
      <c r="D8" s="7"/>
      <c r="E8" s="8"/>
      <c r="F8" s="9"/>
      <c r="G8" s="1"/>
      <c r="H8" s="1"/>
      <c r="I8" s="1"/>
    </row>
    <row r="9" spans="1:9" s="4" customFormat="1" ht="15.6" hidden="1">
      <c r="G9" s="1"/>
      <c r="H9" s="1"/>
      <c r="I9" s="1"/>
    </row>
    <row r="10" spans="1:9" s="4" customFormat="1" ht="16.2" thickBot="1">
      <c r="A10" s="10"/>
      <c r="B10" s="11"/>
      <c r="C10" s="11"/>
      <c r="D10" s="11"/>
      <c r="E10" s="11"/>
      <c r="F10" s="12" t="s">
        <v>38</v>
      </c>
      <c r="G10" s="1"/>
      <c r="H10" s="1"/>
      <c r="I10" s="1"/>
    </row>
    <row r="11" spans="1:9" s="4" customFormat="1" ht="69" customHeight="1">
      <c r="A11" s="47" t="s">
        <v>0</v>
      </c>
      <c r="B11" s="49" t="s">
        <v>1</v>
      </c>
      <c r="C11" s="49" t="s">
        <v>2</v>
      </c>
      <c r="D11" s="49" t="s">
        <v>3</v>
      </c>
      <c r="E11" s="49" t="s">
        <v>4</v>
      </c>
      <c r="F11" s="51" t="s">
        <v>39</v>
      </c>
      <c r="G11" s="1"/>
      <c r="H11" s="1"/>
      <c r="I11" s="1"/>
    </row>
    <row r="12" spans="1:9" s="4" customFormat="1" ht="63.75" customHeight="1">
      <c r="A12" s="48"/>
      <c r="B12" s="50"/>
      <c r="C12" s="50"/>
      <c r="D12" s="50"/>
      <c r="E12" s="50"/>
      <c r="F12" s="52"/>
      <c r="G12" s="1"/>
      <c r="H12" s="1"/>
      <c r="I12" s="1"/>
    </row>
    <row r="13" spans="1:9" s="4" customFormat="1" ht="15.6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1"/>
      <c r="H13" s="1"/>
      <c r="I13" s="1"/>
    </row>
    <row r="14" spans="1:9" s="13" customFormat="1" ht="62.1" customHeight="1">
      <c r="A14" s="39" t="s">
        <v>5</v>
      </c>
      <c r="B14" s="40" t="s">
        <v>6</v>
      </c>
      <c r="C14" s="40"/>
      <c r="D14" s="40"/>
      <c r="E14" s="40"/>
      <c r="F14" s="41">
        <f>SUM(F15)</f>
        <v>111778.4</v>
      </c>
      <c r="G14" s="19"/>
    </row>
    <row r="15" spans="1:9" s="4" customFormat="1" ht="14.4" outlineLevel="3">
      <c r="A15" s="20" t="s">
        <v>7</v>
      </c>
      <c r="B15" s="21" t="s">
        <v>6</v>
      </c>
      <c r="C15" s="21" t="s">
        <v>8</v>
      </c>
      <c r="D15" s="21"/>
      <c r="E15" s="21"/>
      <c r="F15" s="22">
        <f>SUM(F16)</f>
        <v>111778.4</v>
      </c>
    </row>
    <row r="16" spans="1:9" s="4" customFormat="1" ht="14.4" outlineLevel="4">
      <c r="A16" s="23" t="s">
        <v>9</v>
      </c>
      <c r="B16" s="24" t="s">
        <v>6</v>
      </c>
      <c r="C16" s="24" t="s">
        <v>10</v>
      </c>
      <c r="D16" s="24"/>
      <c r="E16" s="24"/>
      <c r="F16" s="25">
        <f>SUM(F17)</f>
        <v>111778.4</v>
      </c>
    </row>
    <row r="17" spans="1:8" s="4" customFormat="1" ht="39.6">
      <c r="A17" s="26" t="s">
        <v>42</v>
      </c>
      <c r="B17" s="27" t="s">
        <v>6</v>
      </c>
      <c r="C17" s="27" t="s">
        <v>10</v>
      </c>
      <c r="D17" s="27" t="s">
        <v>11</v>
      </c>
      <c r="E17" s="27"/>
      <c r="F17" s="25">
        <v>111778.4</v>
      </c>
    </row>
    <row r="18" spans="1:8" s="4" customFormat="1" ht="39.6">
      <c r="A18" s="28" t="s">
        <v>12</v>
      </c>
      <c r="B18" s="29" t="s">
        <v>6</v>
      </c>
      <c r="C18" s="29" t="s">
        <v>10</v>
      </c>
      <c r="D18" s="29" t="s">
        <v>13</v>
      </c>
      <c r="E18" s="29"/>
      <c r="F18" s="30">
        <f>SUM(F19)</f>
        <v>80439.08</v>
      </c>
    </row>
    <row r="19" spans="1:8" s="4" customFormat="1" ht="66">
      <c r="A19" s="31" t="s">
        <v>14</v>
      </c>
      <c r="B19" s="32" t="s">
        <v>6</v>
      </c>
      <c r="C19" s="32" t="s">
        <v>10</v>
      </c>
      <c r="D19" s="32" t="s">
        <v>15</v>
      </c>
      <c r="E19" s="32"/>
      <c r="F19" s="33">
        <f>SUM(F23+F20)</f>
        <v>80439.08</v>
      </c>
      <c r="G19" s="14"/>
    </row>
    <row r="20" spans="1:8" s="2" customFormat="1" ht="39.6">
      <c r="A20" s="34" t="s">
        <v>16</v>
      </c>
      <c r="B20" s="35" t="s">
        <v>6</v>
      </c>
      <c r="C20" s="35" t="s">
        <v>10</v>
      </c>
      <c r="D20" s="35" t="s">
        <v>15</v>
      </c>
      <c r="E20" s="35"/>
      <c r="F20" s="33">
        <v>5364.0039999999999</v>
      </c>
    </row>
    <row r="21" spans="1:8" s="4" customFormat="1" ht="39.6">
      <c r="A21" s="36" t="s">
        <v>16</v>
      </c>
      <c r="B21" s="37" t="s">
        <v>6</v>
      </c>
      <c r="C21" s="37" t="s">
        <v>10</v>
      </c>
      <c r="D21" s="37" t="s">
        <v>18</v>
      </c>
      <c r="E21" s="37" t="s">
        <v>17</v>
      </c>
      <c r="F21" s="33">
        <v>358.99900000000002</v>
      </c>
    </row>
    <row r="22" spans="1:8" s="4" customFormat="1" ht="39.6">
      <c r="A22" s="36" t="s">
        <v>16</v>
      </c>
      <c r="B22" s="37" t="s">
        <v>6</v>
      </c>
      <c r="C22" s="37" t="s">
        <v>10</v>
      </c>
      <c r="D22" s="37" t="s">
        <v>19</v>
      </c>
      <c r="E22" s="37" t="s">
        <v>17</v>
      </c>
      <c r="F22" s="33">
        <v>5005.0050000000001</v>
      </c>
    </row>
    <row r="23" spans="1:8" s="4" customFormat="1" ht="14.4">
      <c r="A23" s="34" t="s">
        <v>20</v>
      </c>
      <c r="B23" s="35" t="s">
        <v>6</v>
      </c>
      <c r="C23" s="35" t="s">
        <v>10</v>
      </c>
      <c r="D23" s="35" t="s">
        <v>15</v>
      </c>
      <c r="E23" s="35"/>
      <c r="F23" s="33">
        <v>75075.076000000001</v>
      </c>
    </row>
    <row r="24" spans="1:8" s="4" customFormat="1" ht="14.4">
      <c r="A24" s="36" t="s">
        <v>20</v>
      </c>
      <c r="B24" s="37" t="s">
        <v>6</v>
      </c>
      <c r="C24" s="37" t="s">
        <v>10</v>
      </c>
      <c r="D24" s="37" t="s">
        <v>19</v>
      </c>
      <c r="E24" s="37" t="s">
        <v>21</v>
      </c>
      <c r="F24" s="33">
        <v>75075.076000000001</v>
      </c>
    </row>
    <row r="25" spans="1:8" s="4" customFormat="1" ht="52.8">
      <c r="A25" s="28" t="s">
        <v>22</v>
      </c>
      <c r="B25" s="29" t="s">
        <v>6</v>
      </c>
      <c r="C25" s="29" t="s">
        <v>10</v>
      </c>
      <c r="D25" s="29" t="s">
        <v>23</v>
      </c>
      <c r="E25" s="29"/>
      <c r="F25" s="30">
        <f>SUM(F26)</f>
        <v>29984.805</v>
      </c>
    </row>
    <row r="26" spans="1:8" s="4" customFormat="1" ht="79.2">
      <c r="A26" s="31" t="s">
        <v>24</v>
      </c>
      <c r="B26" s="32" t="s">
        <v>6</v>
      </c>
      <c r="C26" s="32" t="s">
        <v>10</v>
      </c>
      <c r="D26" s="32" t="s">
        <v>25</v>
      </c>
      <c r="E26" s="32"/>
      <c r="F26" s="33">
        <f>SUM(F27+F31)</f>
        <v>29984.805</v>
      </c>
      <c r="G26" s="15"/>
      <c r="H26" s="15"/>
    </row>
    <row r="27" spans="1:8" s="4" customFormat="1" ht="39.6">
      <c r="A27" s="34" t="s">
        <v>16</v>
      </c>
      <c r="B27" s="35" t="s">
        <v>6</v>
      </c>
      <c r="C27" s="35" t="s">
        <v>10</v>
      </c>
      <c r="D27" s="35" t="s">
        <v>25</v>
      </c>
      <c r="E27" s="35"/>
      <c r="F27" s="33">
        <v>29963.505000000001</v>
      </c>
      <c r="G27" s="16"/>
      <c r="H27" s="17"/>
    </row>
    <row r="28" spans="1:8" s="4" customFormat="1" ht="39.6">
      <c r="A28" s="36" t="s">
        <v>16</v>
      </c>
      <c r="B28" s="37" t="s">
        <v>6</v>
      </c>
      <c r="C28" s="37" t="s">
        <v>10</v>
      </c>
      <c r="D28" s="37" t="s">
        <v>26</v>
      </c>
      <c r="E28" s="37" t="s">
        <v>17</v>
      </c>
      <c r="F28" s="33">
        <v>319.60000000000002</v>
      </c>
    </row>
    <row r="29" spans="1:8" s="4" customFormat="1" ht="39.6">
      <c r="A29" s="36" t="s">
        <v>16</v>
      </c>
      <c r="B29" s="37" t="s">
        <v>6</v>
      </c>
      <c r="C29" s="37" t="s">
        <v>10</v>
      </c>
      <c r="D29" s="37" t="s">
        <v>27</v>
      </c>
      <c r="E29" s="37" t="s">
        <v>17</v>
      </c>
      <c r="F29" s="33">
        <v>9623.8850000000002</v>
      </c>
    </row>
    <row r="30" spans="1:8" s="4" customFormat="1" ht="39.6">
      <c r="A30" s="36" t="s">
        <v>16</v>
      </c>
      <c r="B30" s="37" t="s">
        <v>6</v>
      </c>
      <c r="C30" s="37" t="s">
        <v>10</v>
      </c>
      <c r="D30" s="37" t="s">
        <v>28</v>
      </c>
      <c r="E30" s="37" t="s">
        <v>17</v>
      </c>
      <c r="F30" s="33">
        <v>20020.02</v>
      </c>
    </row>
    <row r="31" spans="1:8" s="4" customFormat="1" ht="14.4">
      <c r="A31" s="34" t="s">
        <v>29</v>
      </c>
      <c r="B31" s="35" t="s">
        <v>6</v>
      </c>
      <c r="C31" s="35" t="s">
        <v>10</v>
      </c>
      <c r="D31" s="35" t="s">
        <v>25</v>
      </c>
      <c r="E31" s="35"/>
      <c r="F31" s="33">
        <v>21.3</v>
      </c>
    </row>
    <row r="32" spans="1:8" s="2" customFormat="1" ht="15.6">
      <c r="A32" s="36" t="s">
        <v>29</v>
      </c>
      <c r="B32" s="37" t="s">
        <v>6</v>
      </c>
      <c r="C32" s="37" t="s">
        <v>10</v>
      </c>
      <c r="D32" s="37" t="s">
        <v>26</v>
      </c>
      <c r="E32" s="37" t="s">
        <v>30</v>
      </c>
      <c r="F32" s="33">
        <v>21.3</v>
      </c>
    </row>
    <row r="33" spans="1:6" ht="39.6">
      <c r="A33" s="28" t="s">
        <v>31</v>
      </c>
      <c r="B33" s="29" t="s">
        <v>6</v>
      </c>
      <c r="C33" s="29" t="s">
        <v>10</v>
      </c>
      <c r="D33" s="29" t="s">
        <v>32</v>
      </c>
      <c r="E33" s="29"/>
      <c r="F33" s="30">
        <f>SUM(F34)</f>
        <v>1354.5149999999999</v>
      </c>
    </row>
    <row r="34" spans="1:6" ht="52.8">
      <c r="A34" s="31" t="s">
        <v>33</v>
      </c>
      <c r="B34" s="32" t="s">
        <v>6</v>
      </c>
      <c r="C34" s="32" t="s">
        <v>10</v>
      </c>
      <c r="D34" s="32" t="s">
        <v>34</v>
      </c>
      <c r="E34" s="32"/>
      <c r="F34" s="33">
        <f>SUM(F35)</f>
        <v>1354.5149999999999</v>
      </c>
    </row>
    <row r="35" spans="1:6" ht="39.6">
      <c r="A35" s="34" t="s">
        <v>16</v>
      </c>
      <c r="B35" s="35" t="s">
        <v>6</v>
      </c>
      <c r="C35" s="35" t="s">
        <v>10</v>
      </c>
      <c r="D35" s="35" t="s">
        <v>34</v>
      </c>
      <c r="E35" s="35"/>
      <c r="F35" s="33">
        <f>SUM(F36:F37)</f>
        <v>1354.5149999999999</v>
      </c>
    </row>
    <row r="36" spans="1:6" ht="39.6">
      <c r="A36" s="36" t="s">
        <v>16</v>
      </c>
      <c r="B36" s="37" t="s">
        <v>6</v>
      </c>
      <c r="C36" s="37" t="s">
        <v>10</v>
      </c>
      <c r="D36" s="37" t="s">
        <v>35</v>
      </c>
      <c r="E36" s="37" t="s">
        <v>17</v>
      </c>
      <c r="F36" s="33">
        <v>354.51499999999999</v>
      </c>
    </row>
    <row r="37" spans="1:6" ht="39.6">
      <c r="A37" s="36" t="s">
        <v>16</v>
      </c>
      <c r="B37" s="37" t="s">
        <v>6</v>
      </c>
      <c r="C37" s="37" t="s">
        <v>10</v>
      </c>
      <c r="D37" s="37" t="s">
        <v>36</v>
      </c>
      <c r="E37" s="37" t="s">
        <v>17</v>
      </c>
      <c r="F37" s="33">
        <v>1000</v>
      </c>
    </row>
    <row r="38" spans="1:6" ht="15.6">
      <c r="A38" s="42" t="s">
        <v>40</v>
      </c>
      <c r="B38" s="42"/>
      <c r="C38" s="42"/>
      <c r="D38" s="42"/>
      <c r="E38" s="42"/>
      <c r="F38" s="43">
        <f>SUM(F18+F25+F33)</f>
        <v>111778.40000000001</v>
      </c>
    </row>
    <row r="39" spans="1:6" ht="25.65" customHeight="1"/>
  </sheetData>
  <mergeCells count="9">
    <mergeCell ref="D2:F2"/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25" right="0.25" top="0.75" bottom="0.75" header="0.3" footer="0.3"/>
  <pageSetup paperSize="9" scale="9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kredit01</cp:lastModifiedBy>
  <cp:lastPrinted>2018-12-04T11:04:17Z</cp:lastPrinted>
  <dcterms:created xsi:type="dcterms:W3CDTF">2018-11-09T07:19:13Z</dcterms:created>
  <dcterms:modified xsi:type="dcterms:W3CDTF">2018-12-21T11:15:52Z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